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<sst xmlns="http://schemas.openxmlformats.org/spreadsheetml/2006/main" count="90" uniqueCount="20">
  <si>
    <t>Район</t>
  </si>
  <si>
    <t>Городское поселение</t>
  </si>
  <si>
    <t>Затеихинское сельское поселение</t>
  </si>
  <si>
    <t>Илья-Высоковское сельское поселение</t>
  </si>
  <si>
    <t>Мортковское сельское поселение</t>
  </si>
  <si>
    <t>Сеготское сельское поселение</t>
  </si>
  <si>
    <t>ВСЕГО:</t>
  </si>
  <si>
    <t>Районный бюджет</t>
  </si>
  <si>
    <t>Бюджеты поселений</t>
  </si>
  <si>
    <t>Консолидированный бюджет</t>
  </si>
  <si>
    <t>Налоговые доходы</t>
  </si>
  <si>
    <t>Неналоговые доходы</t>
  </si>
  <si>
    <t>Безвозмездные всего</t>
  </si>
  <si>
    <t>2.Расходы всего</t>
  </si>
  <si>
    <t>1.Доходы всего</t>
  </si>
  <si>
    <t>Профицит/Дефицит</t>
  </si>
  <si>
    <t>тыс. руб.</t>
  </si>
  <si>
    <t>Прогноз основных характеристик консолидированного бюджета 
Пучежского муниципального района на 2022 год</t>
  </si>
  <si>
    <t>Прогноз основных характеристик консолидированного бюджета 
Пучежского муниципального района на 2023 год</t>
  </si>
  <si>
    <t>Прогноз основных характеристик консолидированного бюджета 
Пучежского муниципального района на 2024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</si>
</sst>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43" fontId="3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58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5" sqref="B5:B25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17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201992.6</v>
      </c>
      <c r="C5" s="9">
        <f aca="true" t="shared" si="0" ref="B5:G5">C6+C7</f>
        <v>54922.6</v>
      </c>
      <c r="D5" s="9">
        <f t="shared" si="0"/>
        <v>5082917.76</v>
      </c>
      <c r="E5" s="9">
        <f t="shared" si="0"/>
        <v>10631.9</v>
      </c>
      <c r="F5" s="9">
        <v>5492.2</v>
      </c>
      <c r="G5" s="9">
        <f>G6+G7</f>
        <v>8826.3</v>
      </c>
      <c r="H5" s="9">
        <f aca="true" t="shared" si="1" ref="H5:H25">SUM(B5:G5)</f>
        <v>5364783.36</v>
      </c>
    </row>
    <row r="6" spans="1:8" ht="15.75">
      <c r="A6" s="10" t="s">
        <v>7</v>
      </c>
      <c r="B6" s="11">
        <f>B10+B14+B18</f>
        <v>201992.6</v>
      </c>
      <c r="C6" s="11">
        <f>C10+C14+C18</f>
        <v>0</v>
      </c>
      <c r="D6" s="11">
        <v>0</v>
      </c>
      <c r="E6" s="11">
        <v>0</v>
      </c>
      <c r="F6" s="11">
        <v>0</v>
      </c>
      <c r="G6" s="11"/>
      <c r="H6" s="11">
        <f t="shared" si="1"/>
        <v>201992.6</v>
      </c>
    </row>
    <row r="7" spans="1:8" ht="15.75">
      <c r="A7" s="10" t="s">
        <v>8</v>
      </c>
      <c r="B7" s="11">
        <v>0</v>
      </c>
      <c r="C7" s="11">
        <f>C11+C15+C19</f>
        <v>54922.6</v>
      </c>
      <c r="D7" s="11">
        <f>D11+D15+D19</f>
        <v>5082917.76</v>
      </c>
      <c r="E7" s="11">
        <f>E11+E15+E19</f>
        <v>10631.9</v>
      </c>
      <c r="F7" s="11">
        <v>5492.2</v>
      </c>
      <c r="G7" s="11">
        <v>8826.3</v>
      </c>
      <c r="H7" s="11">
        <f t="shared" si="1"/>
        <v>5162790.76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1"/>
        <v>0</v>
      </c>
    </row>
    <row r="9" spans="1:8" ht="15.75">
      <c r="A9" s="8" t="s">
        <v>10</v>
      </c>
      <c r="B9" s="9">
        <f>B10+B11</f>
        <v>42735.5</v>
      </c>
      <c r="C9" s="9">
        <f>C10+C11</f>
        <v>45818.1</v>
      </c>
      <c r="D9" s="9">
        <f>D10+D11</f>
        <v>333800</v>
      </c>
      <c r="E9" s="9">
        <f>E10+E11</f>
        <v>805</v>
      </c>
      <c r="F9" s="9">
        <v>516.8</v>
      </c>
      <c r="G9" s="9">
        <f>G10+G11</f>
        <v>1091</v>
      </c>
      <c r="H9" s="9">
        <f t="shared" si="1"/>
        <v>424766.39999999997</v>
      </c>
    </row>
    <row r="10" spans="1:8" ht="15.75">
      <c r="A10" s="10" t="s">
        <v>7</v>
      </c>
      <c r="B10" s="11">
        <v>42735.5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 t="shared" si="1"/>
        <v>42735.5</v>
      </c>
    </row>
    <row r="11" spans="1:8" ht="15.75">
      <c r="A11" s="10" t="s">
        <v>8</v>
      </c>
      <c r="B11" s="11">
        <v>0</v>
      </c>
      <c r="C11" s="11">
        <v>45818.1</v>
      </c>
      <c r="D11" s="11">
        <v>333800</v>
      </c>
      <c r="E11" s="11">
        <v>805</v>
      </c>
      <c r="F11" s="11">
        <v>516.8</v>
      </c>
      <c r="G11" s="11">
        <v>1091</v>
      </c>
      <c r="H11" s="11">
        <f t="shared" si="1"/>
        <v>382030.89999999997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1"/>
        <v>0</v>
      </c>
    </row>
    <row r="13" spans="1:8" ht="15.75">
      <c r="A13" s="8" t="s">
        <v>11</v>
      </c>
      <c r="B13" s="9">
        <f>B14+B15</f>
        <v>11608.1</v>
      </c>
      <c r="C13" s="9">
        <f>C14+C15</f>
        <v>802</v>
      </c>
      <c r="D13" s="9">
        <f>D14+D15</f>
        <v>9000</v>
      </c>
      <c r="E13" s="9">
        <f>E14+E15</f>
        <v>84.8</v>
      </c>
      <c r="F13" s="9">
        <v>172</v>
      </c>
      <c r="G13" s="9">
        <f>G14+G15</f>
        <v>146.8</v>
      </c>
      <c r="H13" s="9">
        <f t="shared" si="1"/>
        <v>21813.699999999997</v>
      </c>
    </row>
    <row r="14" spans="1:8" ht="15.75">
      <c r="A14" s="10" t="s">
        <v>7</v>
      </c>
      <c r="B14" s="11">
        <v>11608.1</v>
      </c>
      <c r="C14" s="11">
        <v>0</v>
      </c>
      <c r="D14" s="11">
        <v>0</v>
      </c>
      <c r="E14" s="11">
        <v>0</v>
      </c>
      <c r="F14" s="11">
        <v>0</v>
      </c>
      <c r="G14" s="11"/>
      <c r="H14" s="11">
        <f t="shared" si="1"/>
        <v>11608.1</v>
      </c>
    </row>
    <row r="15" spans="1:8" ht="15.75">
      <c r="A15" s="10" t="s">
        <v>8</v>
      </c>
      <c r="B15" s="11">
        <v>0</v>
      </c>
      <c r="C15" s="11">
        <v>802</v>
      </c>
      <c r="D15" s="11">
        <v>9000</v>
      </c>
      <c r="E15" s="11">
        <v>84.8</v>
      </c>
      <c r="F15" s="11">
        <v>172</v>
      </c>
      <c r="G15" s="11">
        <v>146.8</v>
      </c>
      <c r="H15" s="11">
        <f t="shared" si="1"/>
        <v>10205.599999999999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1"/>
        <v>0</v>
      </c>
    </row>
    <row r="17" spans="1:8" ht="15.75">
      <c r="A17" s="8" t="s">
        <v>12</v>
      </c>
      <c r="B17" s="9">
        <f>B18+B19</f>
        <v>147649</v>
      </c>
      <c r="C17" s="9">
        <f>C18+C19</f>
        <v>8302.5</v>
      </c>
      <c r="D17" s="9">
        <f>D18+D19</f>
        <v>4740117.76</v>
      </c>
      <c r="E17" s="9">
        <f>E18+E19</f>
        <v>9742.1</v>
      </c>
      <c r="F17" s="9">
        <v>4803.4</v>
      </c>
      <c r="G17" s="9">
        <f>G18+G19</f>
        <v>7588.5</v>
      </c>
      <c r="H17" s="9">
        <f t="shared" si="1"/>
        <v>4918203.26</v>
      </c>
    </row>
    <row r="18" spans="1:8" ht="15.75">
      <c r="A18" s="10" t="s">
        <v>7</v>
      </c>
      <c r="B18" s="11">
        <v>147649</v>
      </c>
      <c r="C18" s="11"/>
      <c r="D18" s="11"/>
      <c r="E18" s="11"/>
      <c r="F18" s="11"/>
      <c r="G18" s="11"/>
      <c r="H18" s="11">
        <f t="shared" si="1"/>
        <v>147649</v>
      </c>
    </row>
    <row r="19" spans="1:8" ht="15.75">
      <c r="A19" s="10" t="s">
        <v>8</v>
      </c>
      <c r="B19" s="11">
        <v>0</v>
      </c>
      <c r="C19" s="11">
        <v>8302.5</v>
      </c>
      <c r="D19" s="11">
        <v>4740117.76</v>
      </c>
      <c r="E19" s="11">
        <v>9742.1</v>
      </c>
      <c r="F19" s="11">
        <v>4803.4</v>
      </c>
      <c r="G19" s="11">
        <v>7588.5</v>
      </c>
      <c r="H19" s="11">
        <f t="shared" si="1"/>
        <v>4770554.26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1"/>
        <v>0</v>
      </c>
    </row>
    <row r="21" spans="1:8" ht="15.75">
      <c r="A21" s="8" t="s">
        <v>13</v>
      </c>
      <c r="B21" s="9">
        <f>B22+B23</f>
        <v>200820.2</v>
      </c>
      <c r="C21" s="9">
        <f>C22+C23</f>
        <v>57870.3</v>
      </c>
      <c r="D21" s="9">
        <f>D22+D23</f>
        <v>5082917.76</v>
      </c>
      <c r="E21" s="9">
        <f>E22+E23</f>
        <v>10631.9</v>
      </c>
      <c r="F21" s="9">
        <v>5492.2</v>
      </c>
      <c r="G21" s="9">
        <f>G22+G23</f>
        <v>8826.3</v>
      </c>
      <c r="H21" s="9">
        <f t="shared" si="1"/>
        <v>5366558.66</v>
      </c>
    </row>
    <row r="22" spans="1:8" ht="15.75">
      <c r="A22" s="10" t="s">
        <v>7</v>
      </c>
      <c r="B22" s="11">
        <v>200820.2</v>
      </c>
      <c r="C22" s="11"/>
      <c r="D22" s="11"/>
      <c r="E22" s="11">
        <v>0</v>
      </c>
      <c r="F22" s="11"/>
      <c r="G22" s="11"/>
      <c r="H22" s="11">
        <f t="shared" si="1"/>
        <v>200820.2</v>
      </c>
    </row>
    <row r="23" spans="1:8" ht="15.75">
      <c r="A23" s="10" t="s">
        <v>8</v>
      </c>
      <c r="B23" s="11"/>
      <c r="C23" s="11">
        <v>57870.3</v>
      </c>
      <c r="D23" s="11">
        <v>5082917.76</v>
      </c>
      <c r="E23" s="11">
        <v>10631.9</v>
      </c>
      <c r="F23" s="11">
        <v>5492.2</v>
      </c>
      <c r="G23" s="11">
        <v>8826.3</v>
      </c>
      <c r="H23" s="11">
        <f t="shared" si="1"/>
        <v>5165738.46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1"/>
        <v>0</v>
      </c>
    </row>
    <row r="25" spans="1:8" ht="15.75">
      <c r="A25" s="8" t="s">
        <v>15</v>
      </c>
      <c r="B25" s="9">
        <f>B5-B21</f>
        <v>1172.3999999999942</v>
      </c>
      <c r="C25" s="9">
        <f aca="true" t="shared" si="2" ref="B25:G25">C5-C21</f>
        <v>-2947.7000000000044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1"/>
        <v>-1775.3000000000102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169384.8</v>
      </c>
      <c r="C5" s="9">
        <f>C6+C7</f>
        <v>74112.4</v>
      </c>
      <c r="D5" s="9">
        <f>D6+D7</f>
        <v>4363901.17</v>
      </c>
      <c r="E5" s="9">
        <f>E6+E7</f>
        <v>10717.3</v>
      </c>
      <c r="F5" s="9">
        <f>F6+F7</f>
        <v>4721.3</v>
      </c>
      <c r="G5" s="9">
        <f>G6+G7</f>
        <v>7599</v>
      </c>
      <c r="H5" s="9">
        <f aca="true" t="shared" si="0" ref="H5:H25">SUM(B5:G5)</f>
        <v>4630435.97</v>
      </c>
    </row>
    <row r="6" spans="1:8" ht="15.75">
      <c r="A6" s="10" t="s">
        <v>7</v>
      </c>
      <c r="B6" s="11">
        <f>B10+B14+B18</f>
        <v>169384.8</v>
      </c>
      <c r="C6" s="11">
        <f>C10+C14+C18</f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169384.8</v>
      </c>
    </row>
    <row r="7" spans="1:8" ht="15.75">
      <c r="A7" s="10" t="s">
        <v>8</v>
      </c>
      <c r="B7" s="11">
        <v>0</v>
      </c>
      <c r="C7" s="11">
        <f>C11+C15+C19</f>
        <v>74112.4</v>
      </c>
      <c r="D7" s="11">
        <f>D11+D15+D19</f>
        <v>4363901.17</v>
      </c>
      <c r="E7" s="11">
        <f>E11+E15+E19</f>
        <v>10717.3</v>
      </c>
      <c r="F7" s="11">
        <f>F11+F15+F19</f>
        <v>4721.3</v>
      </c>
      <c r="G7" s="11">
        <v>7599</v>
      </c>
      <c r="H7" s="11">
        <f t="shared" si="0"/>
        <v>4461051.17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0"/>
        <v>0</v>
      </c>
    </row>
    <row r="9" spans="1:8" ht="15.75">
      <c r="A9" s="8" t="s">
        <v>10</v>
      </c>
      <c r="B9" s="9">
        <f aca="true" t="shared" si="1" ref="B9:G9">B10+B11</f>
        <v>43524.9</v>
      </c>
      <c r="C9" s="9">
        <f t="shared" si="1"/>
        <v>47581</v>
      </c>
      <c r="D9" s="9">
        <f t="shared" si="1"/>
        <v>336100</v>
      </c>
      <c r="E9" s="9">
        <f t="shared" si="1"/>
        <v>875</v>
      </c>
      <c r="F9" s="9">
        <f t="shared" si="1"/>
        <v>510.6</v>
      </c>
      <c r="G9" s="9">
        <f t="shared" si="1"/>
        <v>1145</v>
      </c>
      <c r="H9" s="9">
        <f t="shared" si="0"/>
        <v>429736.5</v>
      </c>
    </row>
    <row r="10" spans="1:8" ht="15.75">
      <c r="A10" s="10" t="s">
        <v>7</v>
      </c>
      <c r="B10" s="11">
        <v>43524.9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 t="shared" si="0"/>
        <v>43524.9</v>
      </c>
    </row>
    <row r="11" spans="1:8" ht="15.75">
      <c r="A11" s="10" t="s">
        <v>8</v>
      </c>
      <c r="B11" s="11">
        <v>0</v>
      </c>
      <c r="C11" s="11">
        <v>47581</v>
      </c>
      <c r="D11" s="11">
        <v>336100</v>
      </c>
      <c r="E11" s="11">
        <v>875</v>
      </c>
      <c r="F11" s="11">
        <v>510.6</v>
      </c>
      <c r="G11" s="11">
        <v>1145</v>
      </c>
      <c r="H11" s="11">
        <f t="shared" si="0"/>
        <v>386211.6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0"/>
        <v>0</v>
      </c>
    </row>
    <row r="13" spans="1:8" ht="15.75">
      <c r="A13" s="8" t="s">
        <v>11</v>
      </c>
      <c r="B13" s="9">
        <f aca="true" t="shared" si="2" ref="B13:G13">B14+B15</f>
        <v>11649.7</v>
      </c>
      <c r="C13" s="9">
        <f t="shared" si="2"/>
        <v>807</v>
      </c>
      <c r="D13" s="9">
        <f t="shared" si="2"/>
        <v>9000</v>
      </c>
      <c r="E13" s="9">
        <f t="shared" si="2"/>
        <v>84.8</v>
      </c>
      <c r="F13" s="9">
        <f t="shared" si="2"/>
        <v>172</v>
      </c>
      <c r="G13" s="9">
        <f t="shared" si="2"/>
        <v>184</v>
      </c>
      <c r="H13" s="9">
        <f t="shared" si="0"/>
        <v>21897.5</v>
      </c>
    </row>
    <row r="14" spans="1:8" ht="15.75">
      <c r="A14" s="10" t="s">
        <v>7</v>
      </c>
      <c r="B14" s="11">
        <v>11649.7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11649.7</v>
      </c>
    </row>
    <row r="15" spans="1:8" ht="15.75">
      <c r="A15" s="10" t="s">
        <v>8</v>
      </c>
      <c r="B15" s="11"/>
      <c r="C15" s="11">
        <v>807</v>
      </c>
      <c r="D15" s="11">
        <v>9000</v>
      </c>
      <c r="E15" s="11">
        <v>84.8</v>
      </c>
      <c r="F15" s="11">
        <v>172</v>
      </c>
      <c r="G15" s="11">
        <v>184</v>
      </c>
      <c r="H15" s="11">
        <f t="shared" si="0"/>
        <v>10247.8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0"/>
        <v>0</v>
      </c>
    </row>
    <row r="17" spans="1:8" ht="15.75">
      <c r="A17" s="8" t="s">
        <v>12</v>
      </c>
      <c r="B17" s="9">
        <f aca="true" t="shared" si="3" ref="B17:G17">B18+B19</f>
        <v>114210.2</v>
      </c>
      <c r="C17" s="9">
        <f t="shared" si="3"/>
        <v>25724.4</v>
      </c>
      <c r="D17" s="9">
        <f t="shared" si="3"/>
        <v>4018801.17</v>
      </c>
      <c r="E17" s="9">
        <f t="shared" si="3"/>
        <v>9757.5</v>
      </c>
      <c r="F17" s="9">
        <f t="shared" si="3"/>
        <v>4038.7</v>
      </c>
      <c r="G17" s="9">
        <f t="shared" si="3"/>
        <v>6270</v>
      </c>
      <c r="H17" s="9">
        <f t="shared" si="0"/>
        <v>4178801.97</v>
      </c>
    </row>
    <row r="18" spans="1:8" ht="15.75">
      <c r="A18" s="10" t="s">
        <v>7</v>
      </c>
      <c r="B18" s="11">
        <v>114210.2</v>
      </c>
      <c r="C18" s="11">
        <v>0</v>
      </c>
      <c r="D18" s="11">
        <v>0</v>
      </c>
      <c r="E18" s="11">
        <v>0</v>
      </c>
      <c r="F18" s="11">
        <v>0</v>
      </c>
      <c r="G18" s="11">
        <v>6270</v>
      </c>
      <c r="H18" s="11">
        <f t="shared" si="0"/>
        <v>120480.2</v>
      </c>
    </row>
    <row r="19" spans="1:8" ht="15.75">
      <c r="A19" s="10" t="s">
        <v>8</v>
      </c>
      <c r="B19" s="11"/>
      <c r="C19" s="11">
        <v>25724.4</v>
      </c>
      <c r="D19" s="11">
        <v>4018801.17</v>
      </c>
      <c r="E19" s="11">
        <v>9757.5</v>
      </c>
      <c r="F19" s="11">
        <v>4038.7</v>
      </c>
      <c r="G19" s="11"/>
      <c r="H19" s="11">
        <f t="shared" si="0"/>
        <v>4058321.77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0"/>
        <v>0</v>
      </c>
    </row>
    <row r="21" spans="1:8" ht="15.75">
      <c r="A21" s="8" t="s">
        <v>13</v>
      </c>
      <c r="B21" s="9">
        <f>B22</f>
        <v>168212.4</v>
      </c>
      <c r="C21" s="9">
        <f>C22+C23</f>
        <v>74096.3</v>
      </c>
      <c r="D21" s="9">
        <f>D22+D23</f>
        <v>4363901.17</v>
      </c>
      <c r="E21" s="9">
        <f>E22+E23</f>
        <v>10717.3</v>
      </c>
      <c r="F21" s="9">
        <f>F22+F23</f>
        <v>4721.3</v>
      </c>
      <c r="G21" s="9">
        <f>G22+G23</f>
        <v>7599</v>
      </c>
      <c r="H21" s="9">
        <f t="shared" si="0"/>
        <v>4629247.47</v>
      </c>
    </row>
    <row r="22" spans="1:8" ht="15.75">
      <c r="A22" s="10" t="s">
        <v>7</v>
      </c>
      <c r="B22" s="11">
        <v>168212.4</v>
      </c>
      <c r="C22" s="11"/>
      <c r="D22" s="11"/>
      <c r="E22" s="11"/>
      <c r="F22" s="11"/>
      <c r="G22" s="11"/>
      <c r="H22" s="11">
        <f t="shared" si="0"/>
        <v>168212.4</v>
      </c>
    </row>
    <row r="23" spans="1:8" ht="15.75">
      <c r="A23" s="10" t="s">
        <v>8</v>
      </c>
      <c r="B23" s="11"/>
      <c r="C23" s="11">
        <v>74096.3</v>
      </c>
      <c r="D23" s="11">
        <v>4363901.17</v>
      </c>
      <c r="E23" s="11">
        <v>10717.3</v>
      </c>
      <c r="F23" s="11">
        <v>4721.3</v>
      </c>
      <c r="G23" s="11">
        <v>7599</v>
      </c>
      <c r="H23" s="11">
        <f t="shared" si="0"/>
        <v>4461035.069999999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0"/>
        <v>0</v>
      </c>
    </row>
    <row r="25" spans="1:8" ht="15.75">
      <c r="A25" s="8" t="s">
        <v>15</v>
      </c>
      <c r="B25" s="9">
        <f aca="true" t="shared" si="4" ref="B25:G25">B5-B21</f>
        <v>1172.3999999999942</v>
      </c>
      <c r="C25" s="9">
        <f>C5-C21</f>
        <v>16.09999999999127</v>
      </c>
      <c r="D25" s="9">
        <f>D5-D21</f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0"/>
        <v>1188.4999999999854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5.00390625" style="2" customWidth="1"/>
    <col min="2" max="2" width="19.375" style="2" customWidth="1"/>
    <col min="3" max="3" width="19.25390625" style="2" customWidth="1"/>
    <col min="4" max="4" width="17.125" style="2" customWidth="1"/>
    <col min="5" max="5" width="18.375" style="2" customWidth="1"/>
    <col min="6" max="6" width="16.25390625" style="2" customWidth="1"/>
    <col min="7" max="7" width="17.00390625" style="2" customWidth="1"/>
    <col min="8" max="8" width="18.875" style="2" customWidth="1"/>
    <col min="9" max="16384" width="9.125" style="2" customWidth="1"/>
  </cols>
  <sheetData>
    <row r="1" spans="1:12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1:12" ht="30.75" customHeight="1">
      <c r="A2" s="16"/>
      <c r="B2" s="16"/>
      <c r="C2" s="16"/>
      <c r="D2" s="16"/>
      <c r="E2" s="16"/>
      <c r="F2" s="16"/>
      <c r="G2" s="16"/>
      <c r="H2" s="16"/>
      <c r="I2" s="1"/>
      <c r="J2" s="1"/>
      <c r="K2" s="1"/>
      <c r="L2" s="1"/>
    </row>
    <row r="3" spans="1:12" ht="15" customHeight="1">
      <c r="A3" s="13"/>
      <c r="B3" s="13"/>
      <c r="C3" s="13"/>
      <c r="D3" s="13"/>
      <c r="E3" s="13"/>
      <c r="F3" s="13"/>
      <c r="G3" s="13"/>
      <c r="H3" s="14" t="s">
        <v>16</v>
      </c>
      <c r="I3" s="1"/>
      <c r="J3" s="1"/>
      <c r="K3" s="1"/>
      <c r="L3" s="1"/>
    </row>
    <row r="4" spans="1:11" s="7" customFormat="1" ht="62.2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/>
      <c r="J4" s="6"/>
      <c r="K4" s="6"/>
    </row>
    <row r="5" spans="1:8" ht="15.75">
      <c r="A5" s="8" t="s">
        <v>14</v>
      </c>
      <c r="B5" s="9">
        <f>B6</f>
        <v>158363.2</v>
      </c>
      <c r="C5" s="9">
        <f>C6+C7</f>
        <v>56083.600000000006</v>
      </c>
      <c r="D5" s="9">
        <f>D6+D7</f>
        <v>4363901.17</v>
      </c>
      <c r="E5" s="9">
        <f>E6+E7</f>
        <v>10722.3</v>
      </c>
      <c r="F5" s="9">
        <f>F6+F7</f>
        <v>4727.4</v>
      </c>
      <c r="G5" s="9">
        <f>G6+G7</f>
        <v>7633</v>
      </c>
      <c r="H5" s="9">
        <f aca="true" t="shared" si="0" ref="H5:H25">SUM(B5:G5)</f>
        <v>4601430.67</v>
      </c>
    </row>
    <row r="6" spans="1:8" ht="15.75">
      <c r="A6" s="10" t="s">
        <v>7</v>
      </c>
      <c r="B6" s="11">
        <f>B10+B14+B18</f>
        <v>158363.2</v>
      </c>
      <c r="C6" s="11">
        <f>C10+C14+C18</f>
        <v>0</v>
      </c>
      <c r="D6" s="11">
        <v>0</v>
      </c>
      <c r="E6" s="11">
        <v>0</v>
      </c>
      <c r="F6" s="11">
        <v>0</v>
      </c>
      <c r="G6" s="11"/>
      <c r="H6" s="11">
        <f t="shared" si="0"/>
        <v>158363.2</v>
      </c>
    </row>
    <row r="7" spans="1:8" ht="15.75">
      <c r="A7" s="10" t="s">
        <v>8</v>
      </c>
      <c r="B7" s="11">
        <v>0</v>
      </c>
      <c r="C7" s="11">
        <f>C11+C15+C19</f>
        <v>56083.600000000006</v>
      </c>
      <c r="D7" s="11">
        <f>D11+D15+D19</f>
        <v>4363901.17</v>
      </c>
      <c r="E7" s="11">
        <f>E11+E15+E19</f>
        <v>10722.3</v>
      </c>
      <c r="F7" s="11">
        <f>F11+F15+F19</f>
        <v>4727.4</v>
      </c>
      <c r="G7" s="11">
        <v>7633</v>
      </c>
      <c r="H7" s="11">
        <f t="shared" si="0"/>
        <v>4443067.47</v>
      </c>
    </row>
    <row r="8" spans="1:8" ht="31.5">
      <c r="A8" s="12" t="s">
        <v>9</v>
      </c>
      <c r="B8" s="11"/>
      <c r="C8" s="11"/>
      <c r="D8" s="11"/>
      <c r="E8" s="11"/>
      <c r="F8" s="11"/>
      <c r="G8" s="11"/>
      <c r="H8" s="11">
        <f t="shared" si="0"/>
        <v>0</v>
      </c>
    </row>
    <row r="9" spans="1:8" ht="15.75">
      <c r="A9" s="8" t="s">
        <v>10</v>
      </c>
      <c r="B9" s="9">
        <f aca="true" t="shared" si="1" ref="B9:G9">B10+B11</f>
        <v>44179.9</v>
      </c>
      <c r="C9" s="9">
        <f t="shared" si="1"/>
        <v>49319.8</v>
      </c>
      <c r="D9" s="9">
        <f t="shared" si="1"/>
        <v>336100</v>
      </c>
      <c r="E9" s="9">
        <f t="shared" si="1"/>
        <v>880</v>
      </c>
      <c r="F9" s="9">
        <f t="shared" si="1"/>
        <v>516.7</v>
      </c>
      <c r="G9" s="9">
        <f t="shared" si="1"/>
        <v>1166</v>
      </c>
      <c r="H9" s="9">
        <f t="shared" si="0"/>
        <v>432162.4</v>
      </c>
    </row>
    <row r="10" spans="1:8" ht="15.75">
      <c r="A10" s="10" t="s">
        <v>7</v>
      </c>
      <c r="B10" s="11">
        <v>44179.9</v>
      </c>
      <c r="C10" s="11">
        <v>0</v>
      </c>
      <c r="D10" s="11">
        <v>0</v>
      </c>
      <c r="E10" s="11">
        <v>0</v>
      </c>
      <c r="F10" s="11">
        <v>0</v>
      </c>
      <c r="G10" s="11"/>
      <c r="H10" s="11">
        <f t="shared" si="0"/>
        <v>44179.9</v>
      </c>
    </row>
    <row r="11" spans="1:8" ht="15.75">
      <c r="A11" s="10" t="s">
        <v>8</v>
      </c>
      <c r="B11" s="11">
        <v>0</v>
      </c>
      <c r="C11" s="11">
        <v>49319.8</v>
      </c>
      <c r="D11" s="11">
        <v>336100</v>
      </c>
      <c r="E11" s="11">
        <v>880</v>
      </c>
      <c r="F11" s="11">
        <v>516.7</v>
      </c>
      <c r="G11" s="11">
        <v>1166</v>
      </c>
      <c r="H11" s="11">
        <f t="shared" si="0"/>
        <v>387982.5</v>
      </c>
    </row>
    <row r="12" spans="1:8" ht="31.5">
      <c r="A12" s="12" t="s">
        <v>9</v>
      </c>
      <c r="B12" s="11"/>
      <c r="C12" s="11"/>
      <c r="D12" s="11"/>
      <c r="E12" s="11"/>
      <c r="F12" s="11"/>
      <c r="G12" s="11"/>
      <c r="H12" s="11">
        <f t="shared" si="0"/>
        <v>0</v>
      </c>
    </row>
    <row r="13" spans="1:8" ht="15.75">
      <c r="A13" s="8" t="s">
        <v>11</v>
      </c>
      <c r="B13" s="9">
        <f aca="true" t="shared" si="2" ref="B13:G13">B14+B15</f>
        <v>11670.2</v>
      </c>
      <c r="C13" s="9">
        <f t="shared" si="2"/>
        <v>814</v>
      </c>
      <c r="D13" s="9">
        <f t="shared" si="2"/>
        <v>9000</v>
      </c>
      <c r="E13" s="9">
        <f t="shared" si="2"/>
        <v>84.8</v>
      </c>
      <c r="F13" s="9">
        <f t="shared" si="2"/>
        <v>172</v>
      </c>
      <c r="G13" s="9">
        <f t="shared" si="2"/>
        <v>197</v>
      </c>
      <c r="H13" s="9">
        <f t="shared" si="0"/>
        <v>21938</v>
      </c>
    </row>
    <row r="14" spans="1:8" ht="15.75">
      <c r="A14" s="10" t="s">
        <v>7</v>
      </c>
      <c r="B14" s="11">
        <v>11670.2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11670.2</v>
      </c>
    </row>
    <row r="15" spans="1:8" ht="15.75">
      <c r="A15" s="10" t="s">
        <v>8</v>
      </c>
      <c r="B15" s="11">
        <v>0</v>
      </c>
      <c r="C15" s="11">
        <v>814</v>
      </c>
      <c r="D15" s="11">
        <v>9000</v>
      </c>
      <c r="E15" s="11">
        <v>84.8</v>
      </c>
      <c r="F15" s="11">
        <v>172</v>
      </c>
      <c r="G15" s="11">
        <v>197</v>
      </c>
      <c r="H15" s="11">
        <f t="shared" si="0"/>
        <v>10267.8</v>
      </c>
    </row>
    <row r="16" spans="1:8" ht="31.5">
      <c r="A16" s="12" t="s">
        <v>9</v>
      </c>
      <c r="B16" s="11"/>
      <c r="C16" s="11"/>
      <c r="D16" s="11"/>
      <c r="E16" s="11"/>
      <c r="F16" s="11"/>
      <c r="G16" s="11"/>
      <c r="H16" s="11">
        <f t="shared" si="0"/>
        <v>0</v>
      </c>
    </row>
    <row r="17" spans="1:8" ht="15.75">
      <c r="A17" s="8" t="s">
        <v>12</v>
      </c>
      <c r="B17" s="9">
        <f aca="true" t="shared" si="3" ref="B17:G17">B18+B19</f>
        <v>102513.1</v>
      </c>
      <c r="C17" s="9">
        <f t="shared" si="3"/>
        <v>5949.8</v>
      </c>
      <c r="D17" s="9">
        <f t="shared" si="3"/>
        <v>4018801.17</v>
      </c>
      <c r="E17" s="9">
        <f t="shared" si="3"/>
        <v>9757.5</v>
      </c>
      <c r="F17" s="9">
        <f t="shared" si="3"/>
        <v>4038.7</v>
      </c>
      <c r="G17" s="9">
        <f t="shared" si="3"/>
        <v>6270</v>
      </c>
      <c r="H17" s="9">
        <f t="shared" si="0"/>
        <v>4147330.27</v>
      </c>
    </row>
    <row r="18" spans="1:8" ht="15.75">
      <c r="A18" s="10" t="s">
        <v>7</v>
      </c>
      <c r="B18" s="11">
        <v>102513.1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102513.1</v>
      </c>
    </row>
    <row r="19" spans="1:8" ht="15.75">
      <c r="A19" s="10" t="s">
        <v>8</v>
      </c>
      <c r="B19" s="11">
        <v>0</v>
      </c>
      <c r="C19" s="11">
        <v>5949.8</v>
      </c>
      <c r="D19" s="11">
        <v>4018801.17</v>
      </c>
      <c r="E19" s="11">
        <v>9757.5</v>
      </c>
      <c r="F19" s="11">
        <v>4038.7</v>
      </c>
      <c r="G19" s="11">
        <v>6270</v>
      </c>
      <c r="H19" s="11">
        <f t="shared" si="0"/>
        <v>4044817.17</v>
      </c>
    </row>
    <row r="20" spans="1:8" ht="31.5">
      <c r="A20" s="12" t="s">
        <v>9</v>
      </c>
      <c r="B20" s="11"/>
      <c r="C20" s="11"/>
      <c r="D20" s="11"/>
      <c r="E20" s="11"/>
      <c r="F20" s="11"/>
      <c r="G20" s="11"/>
      <c r="H20" s="11">
        <f t="shared" si="0"/>
        <v>0</v>
      </c>
    </row>
    <row r="21" spans="1:8" ht="15.75">
      <c r="A21" s="8" t="s">
        <v>13</v>
      </c>
      <c r="B21" s="9">
        <f aca="true" t="shared" si="4" ref="B21:G21">B22+B23</f>
        <v>157190.8</v>
      </c>
      <c r="C21" s="9">
        <f t="shared" si="4"/>
        <v>56064.5</v>
      </c>
      <c r="D21" s="9">
        <f t="shared" si="4"/>
        <v>4363901.17</v>
      </c>
      <c r="E21" s="9">
        <f t="shared" si="4"/>
        <v>10722.3</v>
      </c>
      <c r="F21" s="9">
        <f t="shared" si="4"/>
        <v>4727.4</v>
      </c>
      <c r="G21" s="9">
        <f t="shared" si="4"/>
        <v>7633</v>
      </c>
      <c r="H21" s="9">
        <f t="shared" si="0"/>
        <v>4600239.17</v>
      </c>
    </row>
    <row r="22" spans="1:8" ht="15.75">
      <c r="A22" s="10" t="s">
        <v>7</v>
      </c>
      <c r="B22" s="11">
        <v>157190.8</v>
      </c>
      <c r="C22" s="11"/>
      <c r="D22" s="11"/>
      <c r="E22" s="11"/>
      <c r="F22" s="11"/>
      <c r="G22" s="11"/>
      <c r="H22" s="11">
        <f t="shared" si="0"/>
        <v>157190.8</v>
      </c>
    </row>
    <row r="23" spans="1:8" ht="15.75">
      <c r="A23" s="10" t="s">
        <v>8</v>
      </c>
      <c r="B23" s="11"/>
      <c r="C23" s="11">
        <v>56064.5</v>
      </c>
      <c r="D23" s="11">
        <v>4363901.17</v>
      </c>
      <c r="E23" s="11">
        <v>10722.3</v>
      </c>
      <c r="F23" s="11">
        <v>4727.4</v>
      </c>
      <c r="G23" s="11">
        <v>7633</v>
      </c>
      <c r="H23" s="11">
        <f t="shared" si="0"/>
        <v>4443048.37</v>
      </c>
    </row>
    <row r="24" spans="1:8" ht="31.5">
      <c r="A24" s="12" t="s">
        <v>9</v>
      </c>
      <c r="B24" s="11"/>
      <c r="C24" s="11"/>
      <c r="D24" s="11"/>
      <c r="E24" s="11"/>
      <c r="F24" s="11"/>
      <c r="G24" s="11"/>
      <c r="H24" s="11">
        <f t="shared" si="0"/>
        <v>0</v>
      </c>
    </row>
    <row r="25" spans="1:8" ht="15.75">
      <c r="A25" s="8" t="s">
        <v>15</v>
      </c>
      <c r="B25" s="9">
        <f aca="true" t="shared" si="5" ref="B25:G25">B5-B21</f>
        <v>1172.4000000000233</v>
      </c>
      <c r="C25" s="9">
        <f t="shared" si="5"/>
        <v>19.10000000000582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0"/>
        <v>1191.500000000029</v>
      </c>
    </row>
  </sheetData>
  <sheetProtection/>
  <mergeCells count="1">
    <mergeCell ref="A1:H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2021-11-11T14:48:13Z</cp:lastPrinted>
  <dcterms:created xsi:type="dcterms:W3CDTF">2016-11-23T08:09:59Z</dcterms:created>
  <dcterms:modified xsi:type="dcterms:W3CDTF">2021-11-11T14:48:59Z</dcterms:modified>
  <cp:category/>
  <cp:version/>
  <cp:contentType/>
  <cp:contentStatus/>
</cp:coreProperties>
</file>